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4" i="1"/>
  <c r="O11" i="1" s="1"/>
  <c r="M6" i="1"/>
  <c r="M5" i="1"/>
  <c r="M4" i="1"/>
  <c r="AE11" i="1"/>
  <c r="AD11" i="1"/>
  <c r="AC11" i="1"/>
  <c r="AB11" i="1"/>
  <c r="AA11" i="1"/>
  <c r="Z11" i="1"/>
  <c r="Y11" i="1"/>
  <c r="I17" i="1"/>
  <c r="X11" i="1"/>
  <c r="H17" i="1"/>
  <c r="W11" i="1"/>
  <c r="G17" i="1"/>
  <c r="V11" i="1"/>
  <c r="F17" i="1"/>
  <c r="U11" i="1"/>
  <c r="E17" i="1"/>
  <c r="T11" i="1"/>
  <c r="I16" i="1"/>
  <c r="N16" i="1" s="1"/>
  <c r="S11" i="1"/>
  <c r="H16" i="1" s="1"/>
  <c r="R11" i="1"/>
  <c r="G16" i="1" s="1"/>
  <c r="Q11" i="1"/>
  <c r="F16" i="1" s="1"/>
  <c r="P11" i="1"/>
  <c r="E16" i="1" s="1"/>
  <c r="M16" i="1" s="1"/>
  <c r="L11" i="1"/>
  <c r="K11" i="1"/>
  <c r="J11" i="1"/>
  <c r="I11" i="1"/>
  <c r="H11" i="1"/>
  <c r="H15" i="1" s="1"/>
  <c r="G11" i="1"/>
  <c r="G15" i="1"/>
  <c r="F11" i="1"/>
  <c r="F15" i="1" s="1"/>
  <c r="E11" i="1"/>
  <c r="E15" i="1"/>
  <c r="E18" i="1" s="1"/>
  <c r="M18" i="1" s="1"/>
  <c r="M11" i="1"/>
  <c r="I15" i="1"/>
  <c r="M15" i="1" s="1"/>
  <c r="N17" i="1"/>
  <c r="M17" i="1"/>
  <c r="K17" i="1"/>
  <c r="L17" i="1"/>
  <c r="D12" i="1"/>
  <c r="I18" i="1"/>
  <c r="F18" i="1" l="1"/>
  <c r="K15" i="1"/>
  <c r="G18" i="1"/>
  <c r="H18" i="1"/>
  <c r="L18" i="1" s="1"/>
  <c r="L15" i="1"/>
  <c r="K16" i="1"/>
  <c r="L16" i="1"/>
  <c r="N11" i="1"/>
  <c r="N15" i="1" s="1"/>
  <c r="O15" i="1"/>
  <c r="O18" i="1" s="1"/>
  <c r="N18" i="1" s="1"/>
  <c r="K18" i="1" l="1"/>
</calcChain>
</file>

<file path=xl/sharedStrings.xml><?xml version="1.0" encoding="utf-8"?>
<sst xmlns="http://schemas.openxmlformats.org/spreadsheetml/2006/main" count="84" uniqueCount="61">
  <si>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</si>
  <si>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</si>
  <si>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</si>
  <si>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</si>
  <si>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</si>
  <si>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</si>
  <si>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</si>
  <si>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</si>
  <si>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</si>
  <si>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</si>
  <si>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</si>
  <si>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</si>
  <si>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</si>
  <si>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</si>
  <si>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</si>
  <si>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</si>
  <si>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</si>
  <si>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</si>
  <si>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</si>
  <si>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</si>
  <si>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</si>
  <si>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</si>
  <si>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</si>
  <si>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</si>
  <si>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</si>
  <si>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</si>
  <si>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</si>
  <si>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</si>
  <si>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</si>
  <si>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</si>
  <si>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</si>
  <si>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</si>
  <si>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</si>
  <si>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</si>
  <si>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</si>
  <si>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8.</t>
  </si>
  <si>
    <t>TyTe</t>
  </si>
  <si>
    <t>jatkosarja</t>
  </si>
  <si>
    <t>9.</t>
  </si>
  <si>
    <t>karsintasarja</t>
  </si>
  <si>
    <t>7.</t>
  </si>
  <si>
    <t>Emilia Matinolli</t>
  </si>
  <si>
    <t>ykköspesis</t>
  </si>
  <si>
    <t>TyTe = Tyrnävän Tempaus  (1922)</t>
  </si>
  <si>
    <t>ENSIMMÄISET</t>
  </si>
  <si>
    <t>Ottelu</t>
  </si>
  <si>
    <t>1.  ottelu</t>
  </si>
  <si>
    <t>Lyöty juoksu</t>
  </si>
  <si>
    <t>Tuotu juoksu</t>
  </si>
  <si>
    <t>Kunnari</t>
  </si>
  <si>
    <t>14.05. 2004  SiiPe - TyTe  2-0  (4-1, 6-3)</t>
  </si>
  <si>
    <t>5.  ottelu</t>
  </si>
  <si>
    <t>26.05. 2004  TyTe - Pesäkarhut  1-2  (1-0, 4-5, 1-2)</t>
  </si>
  <si>
    <t>13.  ottelu</t>
  </si>
  <si>
    <t>11.07. 2004  TyTe - ViPa  0-2  (1-4, 3-4)</t>
  </si>
  <si>
    <t xml:space="preserve">  18 v   6 kk 29 pv</t>
  </si>
  <si>
    <t xml:space="preserve">  18 v   7 kk 11 pv</t>
  </si>
  <si>
    <t xml:space="preserve">  18 v   8 kk 26 pv</t>
  </si>
  <si>
    <t>15.10.1985   Tyrnävä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</si>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</sst>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33.855468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2004</v>
      </c>
      <c r="C4" s="42" t="s">
        <v>35</v>
      </c>
      <c r="D4" s="41" t="s">
        <v>36</v>
      </c>
      <c r="E4" s="27">
        <v>20</v>
      </c>
      <c r="F4" s="27">
        <v>0</v>
      </c>
      <c r="G4" s="27">
        <v>1</v>
      </c>
      <c r="H4" s="27">
        <v>7</v>
      </c>
      <c r="I4" s="27">
        <v>37</v>
      </c>
      <c r="J4" s="27">
        <v>16</v>
      </c>
      <c r="K4" s="27">
        <v>12</v>
      </c>
      <c r="L4" s="27">
        <v>8</v>
      </c>
      <c r="M4" s="27">
        <f>PRODUCT(F4+G4)</f>
        <v>1</v>
      </c>
      <c r="N4" s="30">
        <v>0.42499999999999999</v>
      </c>
      <c r="O4" s="25">
        <f>PRODUCT(I4/N4)</f>
        <v>87.058823529411768</v>
      </c>
      <c r="P4" s="27">
        <v>7</v>
      </c>
      <c r="Q4" s="27">
        <v>0</v>
      </c>
      <c r="R4" s="27">
        <v>0</v>
      </c>
      <c r="S4" s="27">
        <v>0</v>
      </c>
      <c r="T4" s="27">
        <v>7</v>
      </c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2005</v>
      </c>
      <c r="C5" s="42" t="s">
        <v>38</v>
      </c>
      <c r="D5" s="41" t="s">
        <v>36</v>
      </c>
      <c r="E5" s="27">
        <v>16</v>
      </c>
      <c r="F5" s="27">
        <v>0</v>
      </c>
      <c r="G5" s="27">
        <v>0</v>
      </c>
      <c r="H5" s="27">
        <v>1</v>
      </c>
      <c r="I5" s="27">
        <v>20</v>
      </c>
      <c r="J5" s="27">
        <v>5</v>
      </c>
      <c r="K5" s="27">
        <v>3</v>
      </c>
      <c r="L5" s="27">
        <v>12</v>
      </c>
      <c r="M5" s="27">
        <f>PRODUCT(F5+G5)</f>
        <v>0</v>
      </c>
      <c r="N5" s="30">
        <v>0.41699999999999998</v>
      </c>
      <c r="O5" s="25">
        <f>PRODUCT(I5/N5)</f>
        <v>47.961630695443645</v>
      </c>
      <c r="P5" s="27"/>
      <c r="Q5" s="27"/>
      <c r="R5" s="27"/>
      <c r="S5" s="27"/>
      <c r="T5" s="27"/>
      <c r="U5" s="28">
        <v>6</v>
      </c>
      <c r="V5" s="28">
        <v>0</v>
      </c>
      <c r="W5" s="28">
        <v>0</v>
      </c>
      <c r="X5" s="28">
        <v>3</v>
      </c>
      <c r="Y5" s="28">
        <v>11</v>
      </c>
      <c r="Z5" s="27"/>
      <c r="AA5" s="27"/>
      <c r="AB5" s="27"/>
      <c r="AC5" s="27"/>
      <c r="AD5" s="27"/>
      <c r="AE5" s="27"/>
      <c r="AF5" s="50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2006</v>
      </c>
      <c r="C6" s="42" t="s">
        <v>40</v>
      </c>
      <c r="D6" s="41" t="s">
        <v>36</v>
      </c>
      <c r="E6" s="27">
        <v>19</v>
      </c>
      <c r="F6" s="27">
        <v>0</v>
      </c>
      <c r="G6" s="27">
        <v>6</v>
      </c>
      <c r="H6" s="27">
        <v>0</v>
      </c>
      <c r="I6" s="27">
        <v>16</v>
      </c>
      <c r="J6" s="27">
        <v>4</v>
      </c>
      <c r="K6" s="27">
        <v>2</v>
      </c>
      <c r="L6" s="27">
        <v>4</v>
      </c>
      <c r="M6" s="27">
        <f>PRODUCT(F6+G6)</f>
        <v>6</v>
      </c>
      <c r="N6" s="61">
        <v>0.308</v>
      </c>
      <c r="O6" s="25">
        <f>PRODUCT(I6/N6)</f>
        <v>51.948051948051948</v>
      </c>
      <c r="P6" s="27">
        <v>5</v>
      </c>
      <c r="Q6" s="27">
        <v>0</v>
      </c>
      <c r="R6" s="27">
        <v>1</v>
      </c>
      <c r="S6" s="27">
        <v>0</v>
      </c>
      <c r="T6" s="27">
        <v>2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5" t="s">
        <v>37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2007</v>
      </c>
      <c r="C7" s="42"/>
      <c r="D7" s="41"/>
      <c r="E7" s="27"/>
      <c r="F7" s="27"/>
      <c r="G7" s="27"/>
      <c r="H7" s="27"/>
      <c r="I7" s="27"/>
      <c r="J7" s="27"/>
      <c r="K7" s="27"/>
      <c r="L7" s="27"/>
      <c r="M7" s="27"/>
      <c r="N7" s="30"/>
      <c r="O7" s="25">
        <v>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2008</v>
      </c>
      <c r="C8" s="63"/>
      <c r="D8" s="64" t="s">
        <v>36</v>
      </c>
      <c r="E8" s="65"/>
      <c r="F8" s="65" t="s">
        <v>42</v>
      </c>
      <c r="G8" s="66"/>
      <c r="H8" s="63"/>
      <c r="I8" s="62"/>
      <c r="J8" s="62"/>
      <c r="K8" s="62"/>
      <c r="L8" s="62"/>
      <c r="M8" s="62"/>
      <c r="N8" s="62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 t="s">
        <v>59</v>
      </c>
      <c r="C9" s="42"/>
      <c r="D9" s="41"/>
      <c r="E9" s="27"/>
      <c r="F9" s="27"/>
      <c r="G9" s="33"/>
      <c r="H9" s="42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6">
        <v>2013</v>
      </c>
      <c r="C10" s="86"/>
      <c r="D10" s="87" t="s">
        <v>36</v>
      </c>
      <c r="E10" s="86"/>
      <c r="F10" s="88" t="s">
        <v>60</v>
      </c>
      <c r="G10" s="86"/>
      <c r="H10" s="86"/>
      <c r="I10" s="86"/>
      <c r="J10" s="86"/>
      <c r="K10" s="86"/>
      <c r="L10" s="86"/>
      <c r="M10" s="86"/>
      <c r="N10" s="89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55</v>
      </c>
      <c r="F11" s="19">
        <f t="shared" si="0"/>
        <v>0</v>
      </c>
      <c r="G11" s="19">
        <f t="shared" si="0"/>
        <v>7</v>
      </c>
      <c r="H11" s="19">
        <f t="shared" si="0"/>
        <v>8</v>
      </c>
      <c r="I11" s="19">
        <f t="shared" si="0"/>
        <v>73</v>
      </c>
      <c r="J11" s="19">
        <f t="shared" si="0"/>
        <v>25</v>
      </c>
      <c r="K11" s="19">
        <f t="shared" si="0"/>
        <v>17</v>
      </c>
      <c r="L11" s="19">
        <f t="shared" si="0"/>
        <v>24</v>
      </c>
      <c r="M11" s="19">
        <f t="shared" si="0"/>
        <v>7</v>
      </c>
      <c r="N11" s="31">
        <f>PRODUCT(I11/O11)</f>
        <v>0.39044008798193008</v>
      </c>
      <c r="O11" s="32">
        <f>SUM(O4:O10)</f>
        <v>186.96850617290738</v>
      </c>
      <c r="P11" s="19">
        <f t="shared" ref="P11:AE11" si="1">SUM(P4:P10)</f>
        <v>12</v>
      </c>
      <c r="Q11" s="19">
        <f t="shared" si="1"/>
        <v>0</v>
      </c>
      <c r="R11" s="19">
        <f t="shared" si="1"/>
        <v>1</v>
      </c>
      <c r="S11" s="19">
        <f t="shared" si="1"/>
        <v>0</v>
      </c>
      <c r="T11" s="19">
        <f t="shared" si="1"/>
        <v>9</v>
      </c>
      <c r="U11" s="19">
        <f t="shared" si="1"/>
        <v>6</v>
      </c>
      <c r="V11" s="19">
        <f t="shared" si="1"/>
        <v>0</v>
      </c>
      <c r="W11" s="19">
        <f t="shared" si="1"/>
        <v>0</v>
      </c>
      <c r="X11" s="19">
        <f t="shared" si="1"/>
        <v>3</v>
      </c>
      <c r="Y11" s="19">
        <f t="shared" si="1"/>
        <v>11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55.333333333333329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0"/>
      <c r="D14" s="40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1" t="s">
        <v>33</v>
      </c>
      <c r="O14" s="25"/>
      <c r="P14" s="41" t="s">
        <v>44</v>
      </c>
      <c r="Q14" s="13"/>
      <c r="R14" s="13"/>
      <c r="S14" s="67"/>
      <c r="T14" s="67"/>
      <c r="U14" s="67"/>
      <c r="V14" s="67"/>
      <c r="W14" s="67"/>
      <c r="X14" s="67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17</v>
      </c>
      <c r="C15" s="13"/>
      <c r="D15" s="43"/>
      <c r="E15" s="27">
        <f>PRODUCT(E11)</f>
        <v>55</v>
      </c>
      <c r="F15" s="27">
        <f>PRODUCT(F11)</f>
        <v>0</v>
      </c>
      <c r="G15" s="27">
        <f>PRODUCT(G11)</f>
        <v>7</v>
      </c>
      <c r="H15" s="27">
        <f>PRODUCT(H11)</f>
        <v>8</v>
      </c>
      <c r="I15" s="27">
        <f>PRODUCT(I11)</f>
        <v>73</v>
      </c>
      <c r="J15" s="1"/>
      <c r="K15" s="44">
        <f>PRODUCT((F15+G15)/E15)</f>
        <v>0.12727272727272726</v>
      </c>
      <c r="L15" s="44">
        <f>PRODUCT(H15/E15)</f>
        <v>0.14545454545454545</v>
      </c>
      <c r="M15" s="44">
        <f>PRODUCT(I15/E15)</f>
        <v>1.3272727272727274</v>
      </c>
      <c r="N15" s="30">
        <f>PRODUCT(N11)</f>
        <v>0.39044008798193008</v>
      </c>
      <c r="O15" s="25">
        <f>PRODUCT(O11)</f>
        <v>186.96850617290738</v>
      </c>
      <c r="P15" s="68" t="s">
        <v>45</v>
      </c>
      <c r="Q15" s="69"/>
      <c r="R15" s="69"/>
      <c r="S15" s="70" t="s">
        <v>50</v>
      </c>
      <c r="T15" s="70"/>
      <c r="U15" s="70"/>
      <c r="V15" s="70"/>
      <c r="W15" s="70"/>
      <c r="X15" s="70"/>
      <c r="Y15" s="70"/>
      <c r="Z15" s="70"/>
      <c r="AA15" s="70"/>
      <c r="AB15" s="71"/>
      <c r="AC15" s="70"/>
      <c r="AD15" s="72" t="s">
        <v>46</v>
      </c>
      <c r="AE15" s="72"/>
      <c r="AF15" s="73" t="s">
        <v>55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18</v>
      </c>
      <c r="C16" s="46"/>
      <c r="D16" s="47"/>
      <c r="E16" s="27">
        <f>PRODUCT(P11)</f>
        <v>12</v>
      </c>
      <c r="F16" s="27">
        <f>PRODUCT(Q11)</f>
        <v>0</v>
      </c>
      <c r="G16" s="27">
        <f>PRODUCT(R11)</f>
        <v>1</v>
      </c>
      <c r="H16" s="27">
        <f>PRODUCT(S11)</f>
        <v>0</v>
      </c>
      <c r="I16" s="27">
        <f>PRODUCT(T11)</f>
        <v>9</v>
      </c>
      <c r="J16" s="1"/>
      <c r="K16" s="44">
        <f>PRODUCT((F16+G16)/E16)</f>
        <v>8.3333333333333329E-2</v>
      </c>
      <c r="L16" s="44">
        <f>PRODUCT(H16/E16)</f>
        <v>0</v>
      </c>
      <c r="M16" s="44">
        <f>PRODUCT(I16/E16)</f>
        <v>0.75</v>
      </c>
      <c r="N16" s="30">
        <f>PRODUCT(I16/O16)</f>
        <v>0.24324324324324326</v>
      </c>
      <c r="O16" s="25">
        <v>37</v>
      </c>
      <c r="P16" s="74" t="s">
        <v>47</v>
      </c>
      <c r="Q16" s="75"/>
      <c r="R16" s="75"/>
      <c r="S16" s="76" t="s">
        <v>54</v>
      </c>
      <c r="T16" s="76"/>
      <c r="U16" s="76"/>
      <c r="V16" s="76"/>
      <c r="W16" s="76"/>
      <c r="X16" s="76"/>
      <c r="Y16" s="76"/>
      <c r="Z16" s="76"/>
      <c r="AA16" s="76"/>
      <c r="AB16" s="77"/>
      <c r="AC16" s="76"/>
      <c r="AD16" s="78" t="s">
        <v>53</v>
      </c>
      <c r="AE16" s="78"/>
      <c r="AF16" s="79" t="s">
        <v>57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19</v>
      </c>
      <c r="C17" s="49"/>
      <c r="D17" s="50"/>
      <c r="E17" s="28">
        <f>PRODUCT(U11)</f>
        <v>6</v>
      </c>
      <c r="F17" s="28">
        <f>PRODUCT(V11)</f>
        <v>0</v>
      </c>
      <c r="G17" s="28">
        <f>PRODUCT(W11)</f>
        <v>0</v>
      </c>
      <c r="H17" s="28">
        <f>PRODUCT(X11)</f>
        <v>3</v>
      </c>
      <c r="I17" s="28">
        <f>PRODUCT(Y11)</f>
        <v>11</v>
      </c>
      <c r="J17" s="1"/>
      <c r="K17" s="51">
        <f>PRODUCT((F17+G17)/E17)</f>
        <v>0</v>
      </c>
      <c r="L17" s="51">
        <f>PRODUCT(H17/E17)</f>
        <v>0.5</v>
      </c>
      <c r="M17" s="51">
        <f>PRODUCT(I17/E17)</f>
        <v>1.8333333333333333</v>
      </c>
      <c r="N17" s="52">
        <f>PRODUCT(I17/O17)</f>
        <v>0.33333333333333331</v>
      </c>
      <c r="O17" s="25">
        <v>33</v>
      </c>
      <c r="P17" s="74" t="s">
        <v>48</v>
      </c>
      <c r="Q17" s="75"/>
      <c r="R17" s="75"/>
      <c r="S17" s="76" t="s">
        <v>52</v>
      </c>
      <c r="T17" s="76"/>
      <c r="U17" s="76"/>
      <c r="V17" s="76"/>
      <c r="W17" s="76"/>
      <c r="X17" s="76"/>
      <c r="Y17" s="76"/>
      <c r="Z17" s="76"/>
      <c r="AA17" s="76"/>
      <c r="AB17" s="77"/>
      <c r="AC17" s="76"/>
      <c r="AD17" s="78" t="s">
        <v>51</v>
      </c>
      <c r="AE17" s="78"/>
      <c r="AF17" s="79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20</v>
      </c>
      <c r="C18" s="54"/>
      <c r="D18" s="55"/>
      <c r="E18" s="19">
        <f>SUM(E15:E17)</f>
        <v>73</v>
      </c>
      <c r="F18" s="19">
        <f>SUM(F15:F17)</f>
        <v>0</v>
      </c>
      <c r="G18" s="19">
        <f>SUM(G15:G17)</f>
        <v>8</v>
      </c>
      <c r="H18" s="19">
        <f>SUM(H15:H17)</f>
        <v>11</v>
      </c>
      <c r="I18" s="19">
        <f>SUM(I15:I17)</f>
        <v>93</v>
      </c>
      <c r="J18" s="1"/>
      <c r="K18" s="56">
        <f>PRODUCT((F18+G18)/E18)</f>
        <v>0.1095890410958904</v>
      </c>
      <c r="L18" s="56">
        <f>PRODUCT(H18/E18)</f>
        <v>0.15068493150684931</v>
      </c>
      <c r="M18" s="56">
        <f>PRODUCT(I18/E18)</f>
        <v>1.273972602739726</v>
      </c>
      <c r="N18" s="31">
        <f>PRODUCT(I18/O18)</f>
        <v>0.36191205445784369</v>
      </c>
      <c r="O18" s="25">
        <f>SUM(O15:O17)</f>
        <v>256.96850617290738</v>
      </c>
      <c r="P18" s="80" t="s">
        <v>49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3"/>
      <c r="AC18" s="82"/>
      <c r="AD18" s="82"/>
      <c r="AE18" s="84"/>
      <c r="AF18" s="85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34</v>
      </c>
      <c r="C20" s="1"/>
      <c r="D20" s="1" t="s">
        <v>43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7"/>
      <c r="N24" s="5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57"/>
      <c r="N25" s="5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7"/>
      <c r="N26" s="5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7"/>
      <c r="N27" s="5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7"/>
      <c r="N28" s="5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7"/>
      <c r="N31" s="5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7"/>
      <c r="N32" s="5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7"/>
      <c r="N33" s="5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7"/>
      <c r="N34" s="5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5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8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8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7"/>
      <c r="N38" s="5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8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7"/>
      <c r="N39" s="5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8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7"/>
      <c r="N40" s="57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8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7"/>
      <c r="N41" s="57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8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57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8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57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2019-01-25T22:41:18Z</dcterms:modified>
</cp:coreProperties>
</file>